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IzzyHicks\Documents\Izzy\Uploads\"/>
    </mc:Choice>
  </mc:AlternateContent>
  <xr:revisionPtr revIDLastSave="0" documentId="13_ncr:1_{CCF9B7FF-A702-4B4A-8A1F-FFE39DF77A3B}" xr6:coauthVersionLast="47" xr6:coauthVersionMax="47" xr10:uidLastSave="{00000000-0000-0000-0000-000000000000}"/>
  <workbookProtection workbookAlgorithmName="SHA-512" workbookHashValue="B+O/ttlqcOEal8xALmXNrwe28UDWDCbNVt40EP0L3jpthcvsr0/zhrCMDRPJBY3DZxD6ltu2BgkgBSCmPhIpZg==" workbookSaltValue="zx3z0GZgxi3WeQVcsNc/Dg==" workbookSpinCount="100000" lockStructure="1"/>
  <bookViews>
    <workbookView xWindow="-103" yWindow="-103" windowWidth="22149" windowHeight="11949" firstSheet="1" activeTab="1" xr2:uid="{00000000-000D-0000-FFFF-FFFF00000000}"/>
  </bookViews>
  <sheets>
    <sheet name="Sheet1" sheetId="1" state="hidden" r:id="rId1"/>
    <sheet name="Pharmacy First Service" sheetId="2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2" l="1"/>
  <c r="C21" i="2"/>
  <c r="C41" i="2" l="1"/>
  <c r="C19" i="2"/>
  <c r="C39" i="2" l="1"/>
  <c r="C44" i="2" s="1"/>
  <c r="C23" i="1"/>
  <c r="C57" i="1" l="1"/>
  <c r="C61" i="1" l="1"/>
  <c r="C43" i="1" l="1"/>
  <c r="C59" i="1" s="1"/>
  <c r="C64" i="1" l="1"/>
</calcChain>
</file>

<file path=xl/sharedStrings.xml><?xml version="1.0" encoding="utf-8"?>
<sst xmlns="http://schemas.openxmlformats.org/spreadsheetml/2006/main" count="78" uniqueCount="61">
  <si>
    <t>Use the spreadsheet below to work out if it is financially viable for your pharmacy to offer the service.</t>
  </si>
  <si>
    <r>
      <t>All of the boxes in</t>
    </r>
    <r>
      <rPr>
        <b/>
        <sz val="11"/>
        <rFont val="Calibri"/>
        <family val="2"/>
        <scheme val="minor"/>
      </rPr>
      <t xml:space="preserve"> yellow</t>
    </r>
    <r>
      <rPr>
        <b/>
        <sz val="11"/>
        <color theme="1"/>
        <rFont val="Calibri"/>
        <family val="2"/>
        <scheme val="minor"/>
      </rPr>
      <t xml:space="preserve"> can be used to put in your own prices (some prices have already been prepopulated but you may already have these in stock or be able to source cheaper).</t>
    </r>
  </si>
  <si>
    <r>
      <t xml:space="preserve">In box </t>
    </r>
    <r>
      <rPr>
        <b/>
        <sz val="11"/>
        <color theme="1"/>
        <rFont val="Calibri"/>
        <family val="2"/>
        <scheme val="minor"/>
      </rPr>
      <t>H 22</t>
    </r>
    <r>
      <rPr>
        <sz val="11"/>
        <color theme="1"/>
        <rFont val="Calibri"/>
        <family val="2"/>
        <scheme val="minor"/>
      </rPr>
      <t xml:space="preserve"> (under no of hours) enter the number of hours training and in box </t>
    </r>
    <r>
      <rPr>
        <b/>
        <sz val="11"/>
        <color theme="1"/>
        <rFont val="Calibri"/>
        <family val="2"/>
        <scheme val="minor"/>
      </rPr>
      <t>H 22</t>
    </r>
    <r>
      <rPr>
        <sz val="11"/>
        <color theme="1"/>
        <rFont val="Calibri"/>
        <family val="2"/>
        <scheme val="minor"/>
      </rPr>
      <t xml:space="preserve"> (under hourly rate) enter in the staff members hourly rate.</t>
    </r>
  </si>
  <si>
    <r>
      <t xml:space="preserve">In box </t>
    </r>
    <r>
      <rPr>
        <b/>
        <sz val="11"/>
        <color theme="1"/>
        <rFont val="Calibri"/>
        <family val="2"/>
        <scheme val="minor"/>
      </rPr>
      <t>E 19</t>
    </r>
    <r>
      <rPr>
        <sz val="11"/>
        <color theme="1"/>
        <rFont val="Calibri"/>
        <family val="2"/>
        <scheme val="minor"/>
      </rPr>
      <t xml:space="preserve"> you can adjust the number of consultations</t>
    </r>
  </si>
  <si>
    <r>
      <t xml:space="preserve">In box </t>
    </r>
    <r>
      <rPr>
        <b/>
        <sz val="11"/>
        <color theme="1"/>
        <rFont val="Calibri"/>
        <family val="2"/>
        <scheme val="minor"/>
      </rPr>
      <t>H 63</t>
    </r>
    <r>
      <rPr>
        <sz val="11"/>
        <color theme="1"/>
        <rFont val="Calibri"/>
        <family val="2"/>
        <scheme val="minor"/>
      </rPr>
      <t xml:space="preserve"> you can amend the amout that is paid per consultation.</t>
    </r>
  </si>
  <si>
    <r>
      <t xml:space="preserve">In box </t>
    </r>
    <r>
      <rPr>
        <b/>
        <sz val="11"/>
        <color theme="1"/>
        <rFont val="Calibri"/>
        <family val="2"/>
        <scheme val="minor"/>
      </rPr>
      <t xml:space="preserve">C 69 it </t>
    </r>
    <r>
      <rPr>
        <sz val="11"/>
        <color theme="1"/>
        <rFont val="Calibri"/>
        <family val="2"/>
        <scheme val="minor"/>
      </rPr>
      <t>shows you the overall profit your pharmacy will make.</t>
    </r>
  </si>
  <si>
    <r>
      <t xml:space="preserve">Under one-off costs if you already have weighing scales etc then you </t>
    </r>
    <r>
      <rPr>
        <b/>
        <sz val="11"/>
        <color theme="1"/>
        <rFont val="Calibri"/>
        <family val="2"/>
        <scheme val="minor"/>
      </rPr>
      <t>DO NOT</t>
    </r>
    <r>
      <rPr>
        <sz val="11"/>
        <color theme="1"/>
        <rFont val="Calibri"/>
        <family val="2"/>
        <scheme val="minor"/>
      </rPr>
      <t xml:space="preserve"> need to add a figure in here.</t>
    </r>
  </si>
  <si>
    <t>Pharmacy First Service Specification</t>
  </si>
  <si>
    <t>Number of consultations</t>
  </si>
  <si>
    <t>Breakdown of Costs for completing service</t>
  </si>
  <si>
    <t>Staff costs</t>
  </si>
  <si>
    <t>No of hours</t>
  </si>
  <si>
    <t>Hourly rate</t>
  </si>
  <si>
    <t xml:space="preserve">Training of staff </t>
  </si>
  <si>
    <t>Amount of time for Pharmacist to complete the service e.g 30 minutes</t>
  </si>
  <si>
    <t>Equipment</t>
  </si>
  <si>
    <t>e.g Urine pots</t>
  </si>
  <si>
    <t>PPE</t>
  </si>
  <si>
    <t>IIR Face Masks</t>
  </si>
  <si>
    <t xml:space="preserve">Nitryl Gloves </t>
  </si>
  <si>
    <t xml:space="preserve">Aprons </t>
  </si>
  <si>
    <t>Wipes 70% alcohol</t>
  </si>
  <si>
    <t xml:space="preserve">Hand gel 500ml </t>
  </si>
  <si>
    <t>OVERALL TOTAL ESTIMATED COST</t>
  </si>
  <si>
    <t>Otoscope</t>
  </si>
  <si>
    <t>ONE-OFF COSTS</t>
  </si>
  <si>
    <t>TOTAL COSTS (including ONE-OFF)</t>
  </si>
  <si>
    <t>ESTIMATED REVENUE BASED ON NUMBER OF HEALTH CHECKS</t>
  </si>
  <si>
    <t>Amount paid for each completed consultation</t>
  </si>
  <si>
    <t>OVERALL PROFIT FOR PHARMACY</t>
  </si>
  <si>
    <t>All of the boxes in yellow can be used to input in your own prices/hourly rate  (some prices have already been prepopulated but amend to suit your pharmacy).</t>
  </si>
  <si>
    <r>
      <rPr>
        <sz val="11"/>
        <color rgb="FF000000"/>
        <rFont val="Calibri"/>
        <scheme val="minor"/>
      </rPr>
      <t xml:space="preserve">In </t>
    </r>
    <r>
      <rPr>
        <b/>
        <sz val="11"/>
        <color rgb="FF000000"/>
        <rFont val="Calibri"/>
        <scheme val="minor"/>
      </rPr>
      <t>boxes</t>
    </r>
    <r>
      <rPr>
        <sz val="11"/>
        <color rgb="FF000000"/>
        <rFont val="Calibri"/>
        <scheme val="minor"/>
      </rPr>
      <t xml:space="preserve"> </t>
    </r>
    <r>
      <rPr>
        <b/>
        <sz val="11"/>
        <color rgb="FF000000"/>
        <rFont val="Calibri"/>
        <scheme val="minor"/>
      </rPr>
      <t>G 18/19/20</t>
    </r>
    <r>
      <rPr>
        <sz val="11"/>
        <color rgb="FF000000"/>
        <rFont val="Calibri"/>
        <scheme val="minor"/>
      </rPr>
      <t>/</t>
    </r>
    <r>
      <rPr>
        <b/>
        <sz val="11"/>
        <color rgb="FF000000"/>
        <rFont val="Calibri"/>
        <scheme val="minor"/>
      </rPr>
      <t>22</t>
    </r>
    <r>
      <rPr>
        <sz val="11"/>
        <color rgb="FF000000"/>
        <rFont val="Calibri"/>
        <scheme val="minor"/>
      </rPr>
      <t xml:space="preserve"> (under no of hours) enter the number of hours training and in </t>
    </r>
    <r>
      <rPr>
        <b/>
        <sz val="11"/>
        <color rgb="FF000000"/>
        <rFont val="Calibri"/>
        <scheme val="minor"/>
      </rPr>
      <t>boxes</t>
    </r>
    <r>
      <rPr>
        <sz val="11"/>
        <color rgb="FF000000"/>
        <rFont val="Calibri"/>
        <scheme val="minor"/>
      </rPr>
      <t xml:space="preserve"> </t>
    </r>
    <r>
      <rPr>
        <b/>
        <sz val="11"/>
        <color rgb="FF000000"/>
        <rFont val="Calibri"/>
        <scheme val="minor"/>
      </rPr>
      <t xml:space="preserve">H 18/19/20/22 </t>
    </r>
    <r>
      <rPr>
        <sz val="11"/>
        <color rgb="FF000000"/>
        <rFont val="Calibri"/>
        <scheme val="minor"/>
      </rPr>
      <t>(under hourly rate) enter in the staff members hourly rate.</t>
    </r>
  </si>
  <si>
    <r>
      <t xml:space="preserve">In box </t>
    </r>
    <r>
      <rPr>
        <b/>
        <sz val="11"/>
        <color theme="1"/>
        <rFont val="Calibri"/>
        <family val="2"/>
        <scheme val="minor"/>
      </rPr>
      <t>E 14</t>
    </r>
    <r>
      <rPr>
        <sz val="11"/>
        <color theme="1"/>
        <rFont val="Calibri"/>
        <family val="2"/>
        <scheme val="minor"/>
      </rPr>
      <t xml:space="preserve"> you can adjust the number of consultations.</t>
    </r>
  </si>
  <si>
    <r>
      <t xml:space="preserve">In boxes </t>
    </r>
    <r>
      <rPr>
        <b/>
        <sz val="11"/>
        <color theme="1"/>
        <rFont val="Calibri"/>
        <family val="2"/>
        <scheme val="minor"/>
      </rPr>
      <t>B23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B38</t>
    </r>
    <r>
      <rPr>
        <sz val="11"/>
        <color theme="1"/>
        <rFont val="Calibri"/>
        <family val="2"/>
        <scheme val="minor"/>
      </rPr>
      <t xml:space="preserve"> under equipment and one-off costs add anything new you need to purchase to provide the service.</t>
    </r>
  </si>
  <si>
    <r>
      <t xml:space="preserve">Box </t>
    </r>
    <r>
      <rPr>
        <b/>
        <sz val="11"/>
        <color theme="1"/>
        <rFont val="Calibri"/>
        <family val="2"/>
        <scheme val="minor"/>
      </rPr>
      <t>C45</t>
    </r>
    <r>
      <rPr>
        <sz val="11"/>
        <color theme="1"/>
        <rFont val="Calibri"/>
        <family val="2"/>
        <scheme val="minor"/>
      </rPr>
      <t xml:space="preserve"> shows the overall profit your pharmacy will make.</t>
    </r>
  </si>
  <si>
    <t xml:space="preserve">Pharmacist Hourly Rate </t>
  </si>
  <si>
    <t xml:space="preserve">Admin set up </t>
  </si>
  <si>
    <t>Support staff Hourly Rate</t>
  </si>
  <si>
    <t>Equipment and one-off costs</t>
  </si>
  <si>
    <t xml:space="preserve">    *All Yellow cells can be ammended to include your own costs*</t>
  </si>
  <si>
    <t xml:space="preserve">Tounge depressor </t>
  </si>
  <si>
    <t>PPE/Cleaning (ongoing costs)</t>
  </si>
  <si>
    <t>Antiseptic Wipes</t>
  </si>
  <si>
    <t>Nitrile Gloves</t>
  </si>
  <si>
    <t>ESTIMATED REVENUE BASED ON NUMBER OF CONSULTATIONS</t>
  </si>
  <si>
    <t>Initial fixed payment*</t>
  </si>
  <si>
    <t>Monthly payment if minimum clinical pathways met**</t>
  </si>
  <si>
    <r>
      <rPr>
        <b/>
        <sz val="11"/>
        <color rgb="FFFF0000"/>
        <rFont val="Calibri"/>
        <scheme val="minor"/>
      </rPr>
      <t>Please Note</t>
    </r>
    <r>
      <rPr>
        <b/>
        <sz val="11"/>
        <color rgb="FF000000"/>
        <rFont val="Calibri"/>
        <scheme val="minor"/>
      </rPr>
      <t xml:space="preserve">: By the 31st March 2025, all pharmacies providing Pharmacy First will also have to provide the Pharmacy contraception service and Hypertension case-finding service to qualify for the monthly fixed payment (as well as meeting the consultations thresholds). </t>
    </r>
  </si>
  <si>
    <r>
      <t>Minimum number of clinical pathways consultations</t>
    </r>
    <r>
      <rPr>
        <sz val="11"/>
        <rFont val="Calibri"/>
        <family val="2"/>
        <scheme val="minor"/>
      </rPr>
      <t> </t>
    </r>
  </si>
  <si>
    <t>February 2024  </t>
  </si>
  <si>
    <t>1  </t>
  </si>
  <si>
    <t>March 2024 - April 2024</t>
  </si>
  <si>
    <t>5  </t>
  </si>
  <si>
    <t xml:space="preserve"> </t>
  </si>
  <si>
    <t>May 2024  - July 2024</t>
  </si>
  <si>
    <t>10  </t>
  </si>
  <si>
    <t>August 2024 - December 2024</t>
  </si>
  <si>
    <t>20  </t>
  </si>
  <si>
    <t>January 2025  - February 2025</t>
  </si>
  <si>
    <t>March, 2025</t>
  </si>
  <si>
    <r>
      <rPr>
        <b/>
        <sz val="11"/>
        <color rgb="FF000000"/>
        <rFont val="Calibri"/>
        <scheme val="minor"/>
      </rPr>
      <t xml:space="preserve">**A monthly fixed payment of £1,000 will be paid to pharmacy owners who meet a minimum activity threshold of clinical pathways consultations each month (the threshold will increase over time as set out below but could be subject to change). 
</t>
    </r>
    <r>
      <rPr>
        <b/>
        <sz val="11"/>
        <color rgb="FFED7D31"/>
        <rFont val="Calibri"/>
        <scheme val="minor"/>
      </rPr>
      <t xml:space="preserve">A cap of 3,000 consultations per month per pharmacy has now been put into place.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</si>
</sst>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0.00_);\(0.00\)"/>
    <numFmt numFmtId="167" formatCode="_-[$£-809]* #,##0.00_-;\-[$£-809]* #,##0.00_-;_-[$£-809]* &quot;-&quot;??_-;_-@_-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1"/>
      <color rgb="FF000000"/>
      <name val="Calibri"/>
    </font>
    <font>
      <b/>
      <sz val="11"/>
      <color rgb="FFFF0000"/>
      <name val="Calibri"/>
    </font>
    <font>
      <b/>
      <sz val="11"/>
      <color rgb="FF000000"/>
      <name val="Calibri"/>
      <scheme val="minor"/>
    </font>
    <font>
      <b/>
      <sz val="11"/>
      <color rgb="FFED7D31"/>
      <name val="Calibri"/>
      <scheme val="minor"/>
    </font>
    <font>
      <b/>
      <sz val="11"/>
      <name val="Calibri"/>
      <scheme val="minor"/>
    </font>
    <font>
      <b/>
      <sz val="11"/>
      <color theme="1"/>
      <name val="Calibri"/>
    </font>
    <font>
      <b/>
      <sz val="11"/>
      <color rgb="FFFF0000"/>
      <name val="Calibri"/>
      <scheme val="minor"/>
    </font>
    <font>
      <sz val="11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106B62"/>
      </right>
      <top style="medium">
        <color indexed="64"/>
      </top>
      <bottom style="medium">
        <color rgb="FF106B62"/>
      </bottom>
      <diagonal/>
    </border>
    <border>
      <left style="medium">
        <color rgb="FF106B62"/>
      </left>
      <right style="medium">
        <color indexed="64"/>
      </right>
      <top style="medium">
        <color indexed="64"/>
      </top>
      <bottom style="medium">
        <color rgb="FF106B62"/>
      </bottom>
      <diagonal/>
    </border>
    <border>
      <left style="medium">
        <color indexed="64"/>
      </left>
      <right style="medium">
        <color rgb="FF106B62"/>
      </right>
      <top/>
      <bottom style="medium">
        <color rgb="FF106B62"/>
      </bottom>
      <diagonal/>
    </border>
    <border>
      <left style="medium">
        <color rgb="FF106B62"/>
      </left>
      <right style="medium">
        <color indexed="64"/>
      </right>
      <top/>
      <bottom style="medium">
        <color rgb="FF106B62"/>
      </bottom>
      <diagonal/>
    </border>
    <border>
      <left style="medium">
        <color indexed="64"/>
      </left>
      <right style="medium">
        <color rgb="FF106B62"/>
      </right>
      <top style="medium">
        <color rgb="FF106B62"/>
      </top>
      <bottom style="medium">
        <color rgb="FF106B62"/>
      </bottom>
      <diagonal/>
    </border>
    <border>
      <left style="medium">
        <color rgb="FF106B62"/>
      </left>
      <right style="medium">
        <color indexed="64"/>
      </right>
      <top style="medium">
        <color rgb="FF106B62"/>
      </top>
      <bottom style="medium">
        <color rgb="FF106B62"/>
      </bottom>
      <diagonal/>
    </border>
    <border>
      <left style="medium">
        <color indexed="64"/>
      </left>
      <right style="medium">
        <color rgb="FF106B62"/>
      </right>
      <top style="medium">
        <color rgb="FF106B62"/>
      </top>
      <bottom style="medium">
        <color indexed="64"/>
      </bottom>
      <diagonal/>
    </border>
    <border>
      <left style="medium">
        <color rgb="FF106B62"/>
      </left>
      <right style="medium">
        <color indexed="64"/>
      </right>
      <top style="medium">
        <color rgb="FF106B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6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/>
    <xf numFmtId="166" fontId="0" fillId="0" borderId="0" xfId="0" applyNumberFormat="1"/>
    <xf numFmtId="166" fontId="1" fillId="0" borderId="5" xfId="0" applyNumberFormat="1" applyFont="1" applyBorder="1" applyAlignment="1">
      <alignment horizontal="center"/>
    </xf>
    <xf numFmtId="164" fontId="0" fillId="0" borderId="0" xfId="0" applyNumberFormat="1"/>
    <xf numFmtId="164" fontId="1" fillId="0" borderId="5" xfId="0" applyNumberFormat="1" applyFont="1" applyBorder="1" applyAlignment="1">
      <alignment horizontal="center"/>
    </xf>
    <xf numFmtId="165" fontId="0" fillId="0" borderId="0" xfId="0" applyNumberFormat="1"/>
    <xf numFmtId="0" fontId="1" fillId="0" borderId="1" xfId="0" quotePrefix="1" applyFont="1" applyBorder="1" applyAlignment="1">
      <alignment horizontal="center"/>
    </xf>
    <xf numFmtId="0" fontId="0" fillId="0" borderId="8" xfId="0" applyBorder="1"/>
    <xf numFmtId="0" fontId="3" fillId="0" borderId="9" xfId="0" applyFont="1" applyBorder="1" applyAlignment="1">
      <alignment horizontal="center"/>
    </xf>
    <xf numFmtId="0" fontId="0" fillId="0" borderId="10" xfId="0" applyBorder="1"/>
    <xf numFmtId="165" fontId="0" fillId="2" borderId="0" xfId="0" applyNumberFormat="1" applyFill="1"/>
    <xf numFmtId="0" fontId="0" fillId="4" borderId="0" xfId="0" applyFill="1"/>
    <xf numFmtId="166" fontId="0" fillId="4" borderId="0" xfId="0" applyNumberFormat="1" applyFill="1"/>
    <xf numFmtId="164" fontId="0" fillId="4" borderId="0" xfId="0" applyNumberFormat="1" applyFill="1"/>
    <xf numFmtId="0" fontId="1" fillId="4" borderId="0" xfId="0" applyFont="1" applyFill="1"/>
    <xf numFmtId="0" fontId="5" fillId="4" borderId="0" xfId="0" applyFont="1" applyFill="1"/>
    <xf numFmtId="0" fontId="6" fillId="4" borderId="0" xfId="0" applyFont="1" applyFill="1"/>
    <xf numFmtId="166" fontId="6" fillId="4" borderId="0" xfId="0" applyNumberFormat="1" applyFont="1" applyFill="1"/>
    <xf numFmtId="164" fontId="6" fillId="4" borderId="0" xfId="0" applyNumberFormat="1" applyFont="1" applyFill="1"/>
    <xf numFmtId="0" fontId="6" fillId="0" borderId="0" xfId="0" applyFont="1"/>
    <xf numFmtId="0" fontId="10" fillId="4" borderId="0" xfId="1" applyFill="1"/>
    <xf numFmtId="166" fontId="0" fillId="2" borderId="0" xfId="0" applyNumberFormat="1" applyFill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166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0" fillId="5" borderId="8" xfId="0" applyFill="1" applyBorder="1" applyProtection="1">
      <protection locked="0"/>
    </xf>
    <xf numFmtId="0" fontId="1" fillId="5" borderId="9" xfId="0" applyFont="1" applyFill="1" applyBorder="1" applyAlignment="1" applyProtection="1">
      <alignment horizontal="center"/>
      <protection locked="0"/>
    </xf>
    <xf numFmtId="0" fontId="0" fillId="5" borderId="10" xfId="0" applyFill="1" applyBorder="1" applyProtection="1">
      <protection locked="0"/>
    </xf>
    <xf numFmtId="166" fontId="1" fillId="5" borderId="25" xfId="0" applyNumberFormat="1" applyFont="1" applyFill="1" applyBorder="1" applyAlignment="1" applyProtection="1">
      <alignment horizontal="center"/>
      <protection locked="0"/>
    </xf>
    <xf numFmtId="164" fontId="1" fillId="5" borderId="26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166" fontId="0" fillId="2" borderId="1" xfId="0" applyNumberFormat="1" applyFill="1" applyBorder="1" applyProtection="1">
      <protection locked="0"/>
    </xf>
    <xf numFmtId="44" fontId="0" fillId="0" borderId="1" xfId="0" applyNumberForma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4" borderId="0" xfId="1" applyFill="1" applyProtection="1"/>
    <xf numFmtId="0" fontId="11" fillId="4" borderId="17" xfId="0" applyFont="1" applyFill="1" applyBorder="1" applyAlignment="1">
      <alignment vertical="center" wrapText="1"/>
    </xf>
    <xf numFmtId="0" fontId="4" fillId="4" borderId="18" xfId="0" applyFont="1" applyFill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top" wrapText="1"/>
    </xf>
    <xf numFmtId="0" fontId="1" fillId="0" borderId="0" xfId="0" applyFont="1" applyAlignment="1" applyProtection="1">
      <alignment horizontal="center" wrapText="1"/>
      <protection locked="0"/>
    </xf>
    <xf numFmtId="17" fontId="4" fillId="0" borderId="23" xfId="0" applyNumberFormat="1" applyFont="1" applyBorder="1" applyAlignment="1">
      <alignment vertical="center" wrapText="1"/>
    </xf>
    <xf numFmtId="0" fontId="13" fillId="0" borderId="0" xfId="0" applyFont="1" applyProtection="1">
      <protection locked="0"/>
    </xf>
    <xf numFmtId="0" fontId="14" fillId="4" borderId="0" xfId="0" applyFont="1" applyFill="1"/>
    <xf numFmtId="166" fontId="0" fillId="2" borderId="12" xfId="0" applyNumberFormat="1" applyFill="1" applyBorder="1" applyAlignment="1" applyProtection="1">
      <alignment horizontal="right"/>
      <protection locked="0"/>
    </xf>
    <xf numFmtId="165" fontId="0" fillId="2" borderId="2" xfId="0" applyNumberFormat="1" applyFill="1" applyBorder="1" applyProtection="1">
      <protection locked="0"/>
    </xf>
    <xf numFmtId="166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7" fontId="0" fillId="2" borderId="27" xfId="0" applyNumberFormat="1" applyFill="1" applyBorder="1" applyProtection="1">
      <protection locked="0"/>
    </xf>
    <xf numFmtId="166" fontId="0" fillId="2" borderId="28" xfId="0" applyNumberFormat="1" applyFill="1" applyBorder="1" applyProtection="1">
      <protection locked="0"/>
    </xf>
    <xf numFmtId="0" fontId="17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19" fillId="4" borderId="0" xfId="0" applyFont="1" applyFill="1"/>
    <xf numFmtId="0" fontId="14" fillId="6" borderId="28" xfId="0" applyFont="1" applyFill="1" applyBorder="1" applyProtection="1">
      <protection locked="0"/>
    </xf>
    <xf numFmtId="0" fontId="0" fillId="6" borderId="28" xfId="0" applyFill="1" applyBorder="1" applyProtection="1">
      <protection locked="0"/>
    </xf>
    <xf numFmtId="166" fontId="0" fillId="6" borderId="29" xfId="0" applyNumberFormat="1" applyFill="1" applyBorder="1" applyProtection="1">
      <protection locked="0"/>
    </xf>
    <xf numFmtId="165" fontId="0" fillId="6" borderId="29" xfId="0" applyNumberFormat="1" applyFill="1" applyBorder="1" applyProtection="1">
      <protection locked="0"/>
    </xf>
    <xf numFmtId="0" fontId="0" fillId="6" borderId="29" xfId="0" applyFill="1" applyBorder="1" applyProtection="1">
      <protection locked="0"/>
    </xf>
    <xf numFmtId="0" fontId="0" fillId="6" borderId="30" xfId="0" applyFill="1" applyBorder="1" applyProtection="1">
      <protection locked="0"/>
    </xf>
    <xf numFmtId="165" fontId="1" fillId="0" borderId="2" xfId="0" applyNumberFormat="1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44" fontId="1" fillId="0" borderId="2" xfId="0" applyNumberFormat="1" applyFont="1" applyBorder="1" applyAlignment="1">
      <alignment horizontal="center" vertical="center"/>
    </xf>
    <xf numFmtId="44" fontId="1" fillId="0" borderId="3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165" fontId="9" fillId="2" borderId="2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0" fillId="2" borderId="3" xfId="0" applyNumberFormat="1" applyFill="1" applyBorder="1" applyAlignment="1">
      <alignment horizontal="center"/>
    </xf>
    <xf numFmtId="0" fontId="1" fillId="0" borderId="12" xfId="0" quotePrefix="1" applyFont="1" applyBorder="1" applyAlignment="1">
      <alignment horizontal="center" wrapText="1"/>
    </xf>
    <xf numFmtId="0" fontId="1" fillId="0" borderId="13" xfId="0" quotePrefix="1" applyFont="1" applyBorder="1" applyAlignment="1">
      <alignment horizontal="center" wrapText="1"/>
    </xf>
    <xf numFmtId="0" fontId="4" fillId="3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44" fontId="4" fillId="3" borderId="14" xfId="0" applyNumberFormat="1" applyFont="1" applyFill="1" applyBorder="1" applyAlignment="1">
      <alignment vertical="center"/>
    </xf>
    <xf numFmtId="44" fontId="4" fillId="3" borderId="15" xfId="0" applyNumberFormat="1" applyFont="1" applyFill="1" applyBorder="1" applyAlignment="1">
      <alignment vertical="center"/>
    </xf>
    <xf numFmtId="0" fontId="1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4" fontId="0" fillId="0" borderId="2" xfId="0" applyNumberForma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2" xfId="0" quotePrefix="1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quotePrefix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center" wrapText="1"/>
    </xf>
    <xf numFmtId="44" fontId="0" fillId="2" borderId="2" xfId="0" applyNumberFormat="1" applyFill="1" applyBorder="1" applyAlignment="1" applyProtection="1">
      <alignment horizontal="center"/>
      <protection locked="0"/>
    </xf>
    <xf numFmtId="44" fontId="0" fillId="2" borderId="3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 vertical="top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1" fillId="5" borderId="8" xfId="0" quotePrefix="1" applyFont="1" applyFill="1" applyBorder="1" applyAlignment="1" applyProtection="1">
      <alignment horizontal="center"/>
      <protection locked="0"/>
    </xf>
    <xf numFmtId="0" fontId="1" fillId="5" borderId="10" xfId="0" quotePrefix="1" applyFont="1" applyFill="1" applyBorder="1" applyAlignment="1" applyProtection="1">
      <alignment horizontal="center"/>
      <protection locked="0"/>
    </xf>
    <xf numFmtId="0" fontId="0" fillId="0" borderId="2" xfId="0" quotePrefix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5" borderId="2" xfId="0" quotePrefix="1" applyFont="1" applyFill="1" applyBorder="1" applyAlignment="1" applyProtection="1">
      <alignment horizontal="center" wrapText="1"/>
      <protection locked="0"/>
    </xf>
    <xf numFmtId="0" fontId="1" fillId="5" borderId="3" xfId="0" applyFont="1" applyFill="1" applyBorder="1" applyAlignment="1" applyProtection="1">
      <alignment horizontal="center" wrapText="1"/>
      <protection locked="0"/>
    </xf>
    <xf numFmtId="49" fontId="0" fillId="0" borderId="2" xfId="0" applyNumberForma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16" fillId="6" borderId="12" xfId="0" applyFont="1" applyFill="1" applyBorder="1" applyAlignment="1" applyProtection="1">
      <alignment horizontal="center" wrapText="1"/>
      <protection locked="0"/>
    </xf>
    <xf numFmtId="0" fontId="4" fillId="6" borderId="11" xfId="0" applyFont="1" applyFill="1" applyBorder="1" applyAlignment="1" applyProtection="1">
      <alignment horizontal="center" wrapText="1"/>
      <protection locked="0"/>
    </xf>
    <xf numFmtId="0" fontId="4" fillId="6" borderId="14" xfId="0" applyFont="1" applyFill="1" applyBorder="1" applyAlignment="1" applyProtection="1">
      <alignment horizontal="center" wrapText="1"/>
      <protection locked="0"/>
    </xf>
    <xf numFmtId="0" fontId="4" fillId="6" borderId="13" xfId="0" applyFont="1" applyFill="1" applyBorder="1" applyAlignment="1" applyProtection="1">
      <alignment horizontal="center" wrapText="1"/>
      <protection locked="0"/>
    </xf>
    <xf numFmtId="0" fontId="4" fillId="6" borderId="16" xfId="0" applyFont="1" applyFill="1" applyBorder="1" applyAlignment="1" applyProtection="1">
      <alignment horizontal="center" wrapText="1"/>
      <protection locked="0"/>
    </xf>
    <xf numFmtId="0" fontId="4" fillId="6" borderId="15" xfId="0" applyFont="1" applyFill="1" applyBorder="1" applyAlignment="1" applyProtection="1">
      <alignment horizontal="center" wrapText="1"/>
      <protection locked="0"/>
    </xf>
    <xf numFmtId="0" fontId="9" fillId="2" borderId="4" xfId="0" applyFont="1" applyFill="1" applyBorder="1" applyAlignment="1" applyProtection="1">
      <alignment horizontal="center" wrapText="1"/>
      <protection locked="0"/>
    </xf>
    <xf numFmtId="0" fontId="9" fillId="2" borderId="3" xfId="0" applyFont="1" applyFill="1" applyBorder="1" applyAlignment="1" applyProtection="1">
      <alignment horizontal="center" wrapText="1"/>
      <protection locked="0"/>
    </xf>
    <xf numFmtId="0" fontId="4" fillId="0" borderId="11" xfId="0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13" xfId="0" applyFont="1" applyBorder="1" applyAlignment="1" applyProtection="1">
      <alignment horizontal="center"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0" fontId="4" fillId="3" borderId="12" xfId="0" applyFont="1" applyFill="1" applyBorder="1" applyAlignment="1" applyProtection="1">
      <alignment vertical="center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center" wrapText="1"/>
      <protection locked="0"/>
    </xf>
    <xf numFmtId="0" fontId="1" fillId="0" borderId="11" xfId="0" applyFont="1" applyBorder="1" applyAlignment="1" applyProtection="1">
      <alignment horizontal="center" wrapText="1"/>
      <protection locked="0"/>
    </xf>
    <xf numFmtId="0" fontId="1" fillId="0" borderId="13" xfId="0" applyFont="1" applyBorder="1" applyAlignment="1" applyProtection="1">
      <alignment horizontal="center" wrapText="1"/>
      <protection locked="0"/>
    </xf>
    <xf numFmtId="0" fontId="1" fillId="0" borderId="16" xfId="0" applyFont="1" applyBorder="1" applyAlignment="1" applyProtection="1">
      <alignment horizontal="center" wrapText="1"/>
      <protection locked="0"/>
    </xf>
    <xf numFmtId="0" fontId="1" fillId="0" borderId="12" xfId="0" quotePrefix="1" applyFont="1" applyBorder="1" applyAlignment="1" applyProtection="1">
      <alignment horizontal="center" wrapText="1"/>
      <protection locked="0"/>
    </xf>
    <xf numFmtId="0" fontId="1" fillId="0" borderId="13" xfId="0" quotePrefix="1" applyFont="1" applyBorder="1" applyAlignment="1" applyProtection="1">
      <alignment horizontal="center" wrapText="1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wrapText="1"/>
      <protection locked="0"/>
    </xf>
    <xf numFmtId="0" fontId="1" fillId="2" borderId="11" xfId="0" applyFont="1" applyFill="1" applyBorder="1" applyAlignment="1" applyProtection="1">
      <alignment horizontal="center" wrapText="1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0" fontId="1" fillId="2" borderId="16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/>
      <protection locked="0"/>
    </xf>
    <xf numFmtId="165" fontId="1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wrapText="1"/>
      <protection locked="0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gland.nhs.uk/publication/community-pharmacy-advanced-service-specification-nhs-pharmacy-first-servic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ngland.nhs.uk/publication/community-pharmacy-advanced-service-specification-nhs-pharmacy-first-servi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65"/>
  <sheetViews>
    <sheetView zoomScaleNormal="100" workbookViewId="0">
      <selection activeCell="F31" sqref="F31"/>
    </sheetView>
  </sheetViews>
  <sheetFormatPr defaultRowHeight="14.6" x14ac:dyDescent="0.4"/>
  <cols>
    <col min="2" max="2" width="33" customWidth="1"/>
    <col min="3" max="3" width="30.53515625" customWidth="1"/>
    <col min="4" max="4" width="4.69140625" customWidth="1"/>
    <col min="5" max="5" width="12.69140625" customWidth="1"/>
    <col min="6" max="6" width="4.69140625" customWidth="1"/>
    <col min="7" max="7" width="11.69140625" style="5" customWidth="1"/>
    <col min="8" max="8" width="11.69140625" style="7" customWidth="1"/>
  </cols>
  <sheetData>
    <row r="2" spans="2:13" x14ac:dyDescent="0.4">
      <c r="B2" s="15"/>
      <c r="C2" s="15"/>
      <c r="D2" s="15"/>
      <c r="E2" s="15"/>
      <c r="F2" s="15"/>
      <c r="G2" s="16"/>
      <c r="H2" s="17"/>
      <c r="I2" s="15"/>
      <c r="J2" s="15"/>
      <c r="K2" s="15"/>
      <c r="L2" s="15"/>
      <c r="M2" s="15"/>
    </row>
    <row r="3" spans="2:13" s="23" customFormat="1" ht="15.9" x14ac:dyDescent="0.45">
      <c r="B3" s="19" t="s">
        <v>0</v>
      </c>
      <c r="C3" s="20"/>
      <c r="D3" s="20"/>
      <c r="E3" s="20"/>
      <c r="F3" s="20"/>
      <c r="G3" s="21"/>
      <c r="H3" s="22"/>
      <c r="I3" s="20"/>
      <c r="J3" s="20"/>
      <c r="K3" s="20"/>
      <c r="L3" s="20"/>
      <c r="M3" s="20"/>
    </row>
    <row r="4" spans="2:13" x14ac:dyDescent="0.4">
      <c r="B4" s="18"/>
      <c r="C4" s="15"/>
      <c r="D4" s="15"/>
      <c r="E4" s="15"/>
      <c r="F4" s="15"/>
      <c r="G4" s="16"/>
      <c r="H4" s="17"/>
      <c r="I4" s="15"/>
      <c r="J4" s="15"/>
      <c r="K4" s="15"/>
      <c r="L4" s="15"/>
      <c r="M4" s="15"/>
    </row>
    <row r="5" spans="2:13" x14ac:dyDescent="0.4">
      <c r="B5" s="18" t="s">
        <v>1</v>
      </c>
      <c r="C5" s="15"/>
      <c r="D5" s="15"/>
      <c r="E5" s="15"/>
      <c r="F5" s="15"/>
      <c r="G5" s="16"/>
      <c r="H5" s="17"/>
      <c r="I5" s="15"/>
      <c r="J5" s="15"/>
      <c r="K5" s="15"/>
      <c r="L5" s="15"/>
      <c r="M5" s="15"/>
    </row>
    <row r="6" spans="2:13" x14ac:dyDescent="0.4">
      <c r="B6" s="15"/>
      <c r="C6" s="15"/>
      <c r="D6" s="15"/>
      <c r="E6" s="15"/>
      <c r="F6" s="15"/>
      <c r="G6" s="16"/>
      <c r="H6" s="17"/>
      <c r="I6" s="15"/>
      <c r="J6" s="15"/>
      <c r="K6" s="15"/>
      <c r="L6" s="15"/>
      <c r="M6" s="15"/>
    </row>
    <row r="7" spans="2:13" x14ac:dyDescent="0.4">
      <c r="B7" s="15" t="s">
        <v>2</v>
      </c>
      <c r="C7" s="15"/>
      <c r="D7" s="15"/>
      <c r="E7" s="15"/>
      <c r="F7" s="15"/>
      <c r="G7" s="16"/>
      <c r="H7" s="17"/>
      <c r="I7" s="15"/>
      <c r="J7" s="15"/>
      <c r="K7" s="15"/>
      <c r="L7" s="15"/>
      <c r="M7" s="15"/>
    </row>
    <row r="8" spans="2:13" x14ac:dyDescent="0.4">
      <c r="B8" s="15" t="s">
        <v>3</v>
      </c>
      <c r="C8" s="15"/>
      <c r="D8" s="15"/>
      <c r="E8" s="15"/>
      <c r="F8" s="15"/>
      <c r="G8" s="16"/>
      <c r="H8" s="17"/>
      <c r="I8" s="15"/>
      <c r="J8" s="15"/>
      <c r="K8" s="15"/>
      <c r="L8" s="15"/>
      <c r="M8" s="15"/>
    </row>
    <row r="9" spans="2:13" x14ac:dyDescent="0.4">
      <c r="B9" s="15" t="s">
        <v>4</v>
      </c>
      <c r="C9" s="15"/>
      <c r="D9" s="15"/>
      <c r="E9" s="15"/>
      <c r="F9" s="15"/>
      <c r="G9" s="16"/>
      <c r="H9" s="17"/>
      <c r="I9" s="15"/>
      <c r="J9" s="15"/>
      <c r="K9" s="15"/>
      <c r="L9" s="15"/>
      <c r="M9" s="15"/>
    </row>
    <row r="10" spans="2:13" x14ac:dyDescent="0.4">
      <c r="B10" s="15" t="s">
        <v>5</v>
      </c>
      <c r="C10" s="15"/>
      <c r="D10" s="15"/>
      <c r="E10" s="15"/>
      <c r="F10" s="15"/>
      <c r="G10" s="16"/>
      <c r="H10" s="17"/>
      <c r="I10" s="15"/>
      <c r="J10" s="15"/>
      <c r="K10" s="15"/>
      <c r="L10" s="15"/>
      <c r="M10" s="15"/>
    </row>
    <row r="11" spans="2:13" x14ac:dyDescent="0.4">
      <c r="B11" s="15" t="s">
        <v>6</v>
      </c>
      <c r="C11" s="15"/>
      <c r="D11" s="15"/>
      <c r="E11" s="15"/>
      <c r="F11" s="15"/>
      <c r="G11" s="16"/>
      <c r="H11" s="17"/>
      <c r="I11" s="15"/>
      <c r="J11" s="15"/>
      <c r="K11" s="15"/>
      <c r="L11" s="15"/>
      <c r="M11" s="15"/>
    </row>
    <row r="12" spans="2:13" x14ac:dyDescent="0.4">
      <c r="B12" s="24" t="s">
        <v>7</v>
      </c>
      <c r="C12" s="15"/>
      <c r="D12" s="15"/>
      <c r="E12" s="15"/>
      <c r="F12" s="15"/>
      <c r="G12" s="16"/>
      <c r="H12" s="17"/>
      <c r="I12" s="15"/>
      <c r="J12" s="15"/>
      <c r="K12" s="15"/>
      <c r="L12" s="15"/>
      <c r="M12" s="15"/>
    </row>
    <row r="13" spans="2:13" x14ac:dyDescent="0.4">
      <c r="B13" s="15"/>
      <c r="C13" s="15"/>
      <c r="D13" s="15"/>
      <c r="E13" s="15"/>
      <c r="F13" s="15"/>
      <c r="G13" s="16"/>
      <c r="H13" s="17"/>
      <c r="I13" s="15"/>
      <c r="J13" s="15"/>
      <c r="K13" s="15"/>
      <c r="L13" s="15"/>
      <c r="M13" s="15"/>
    </row>
    <row r="14" spans="2:13" x14ac:dyDescent="0.4">
      <c r="B14" s="15"/>
      <c r="C14" s="15"/>
      <c r="D14" s="15"/>
      <c r="E14" s="15"/>
      <c r="F14" s="15"/>
      <c r="G14" s="16"/>
      <c r="H14" s="17"/>
      <c r="I14" s="15"/>
      <c r="J14" s="15"/>
      <c r="K14" s="15"/>
      <c r="L14" s="15"/>
      <c r="M14" s="15"/>
    </row>
    <row r="15" spans="2:13" x14ac:dyDescent="0.4">
      <c r="B15" s="15"/>
      <c r="C15" s="15"/>
      <c r="D15" s="15"/>
      <c r="E15" s="15"/>
      <c r="F15" s="15"/>
      <c r="G15" s="16"/>
      <c r="H15" s="17"/>
      <c r="I15" s="15"/>
      <c r="J15" s="15"/>
      <c r="K15" s="15"/>
      <c r="L15" s="15"/>
      <c r="M15" s="15"/>
    </row>
    <row r="16" spans="2:13" ht="15" thickBot="1" x14ac:dyDescent="0.45"/>
    <row r="17" spans="2:8" ht="15" thickBot="1" x14ac:dyDescent="0.45">
      <c r="D17" s="11"/>
      <c r="E17" s="12" t="s">
        <v>8</v>
      </c>
      <c r="F17" s="13"/>
      <c r="G17"/>
    </row>
    <row r="18" spans="2:8" x14ac:dyDescent="0.4">
      <c r="C18" s="111" t="s">
        <v>9</v>
      </c>
      <c r="E18" s="109">
        <v>1</v>
      </c>
      <c r="G18" s="107" t="s">
        <v>10</v>
      </c>
      <c r="H18" s="108"/>
    </row>
    <row r="19" spans="2:8" ht="15" thickBot="1" x14ac:dyDescent="0.45">
      <c r="C19" s="112"/>
      <c r="E19" s="110"/>
      <c r="G19" s="6" t="s">
        <v>11</v>
      </c>
      <c r="H19" s="8" t="s">
        <v>12</v>
      </c>
    </row>
    <row r="20" spans="2:8" ht="15" thickBot="1" x14ac:dyDescent="0.45">
      <c r="B20" s="3" t="s">
        <v>10</v>
      </c>
      <c r="C20" s="1"/>
    </row>
    <row r="21" spans="2:8" x14ac:dyDescent="0.4">
      <c r="B21" s="113" t="s">
        <v>13</v>
      </c>
      <c r="C21" s="98">
        <v>200</v>
      </c>
    </row>
    <row r="22" spans="2:8" ht="15" thickBot="1" x14ac:dyDescent="0.45">
      <c r="B22" s="81"/>
      <c r="C22" s="99"/>
      <c r="G22" s="25">
        <v>8</v>
      </c>
      <c r="H22" s="14">
        <v>25</v>
      </c>
    </row>
    <row r="23" spans="2:8" ht="25" customHeight="1" x14ac:dyDescent="0.4">
      <c r="B23" s="114" t="s">
        <v>14</v>
      </c>
      <c r="C23" s="98">
        <f>G24*H24</f>
        <v>12.5</v>
      </c>
      <c r="H23" s="9"/>
    </row>
    <row r="24" spans="2:8" ht="25" customHeight="1" thickBot="1" x14ac:dyDescent="0.45">
      <c r="B24" s="115"/>
      <c r="C24" s="99"/>
      <c r="G24" s="25">
        <v>0.5</v>
      </c>
      <c r="H24" s="14">
        <v>25</v>
      </c>
    </row>
    <row r="25" spans="2:8" ht="15" thickBot="1" x14ac:dyDescent="0.45">
      <c r="B25" s="3" t="s">
        <v>15</v>
      </c>
      <c r="C25" s="2"/>
      <c r="H25" s="9"/>
    </row>
    <row r="26" spans="2:8" x14ac:dyDescent="0.4">
      <c r="B26" s="96" t="s">
        <v>16</v>
      </c>
      <c r="C26" s="98">
        <v>5</v>
      </c>
      <c r="H26" s="9"/>
    </row>
    <row r="27" spans="2:8" ht="15" thickBot="1" x14ac:dyDescent="0.45">
      <c r="B27" s="97"/>
      <c r="C27" s="99"/>
      <c r="H27" s="9"/>
    </row>
    <row r="28" spans="2:8" x14ac:dyDescent="0.4">
      <c r="B28" s="116"/>
      <c r="C28" s="98"/>
      <c r="H28" s="9"/>
    </row>
    <row r="29" spans="2:8" x14ac:dyDescent="0.4">
      <c r="B29" s="117"/>
      <c r="C29" s="99"/>
      <c r="E29" s="9"/>
      <c r="H29" s="9"/>
    </row>
    <row r="30" spans="2:8" x14ac:dyDescent="0.4">
      <c r="B30" s="118"/>
      <c r="C30" s="98"/>
      <c r="H30" s="9"/>
    </row>
    <row r="31" spans="2:8" ht="15" thickBot="1" x14ac:dyDescent="0.45">
      <c r="B31" s="97"/>
      <c r="C31" s="99"/>
      <c r="E31" s="9"/>
      <c r="H31" s="9"/>
    </row>
    <row r="32" spans="2:8" ht="15" thickBot="1" x14ac:dyDescent="0.45">
      <c r="B32" s="3" t="s">
        <v>17</v>
      </c>
      <c r="C32" s="2"/>
      <c r="H32" s="9"/>
    </row>
    <row r="33" spans="2:8" x14ac:dyDescent="0.4">
      <c r="B33" s="102" t="s">
        <v>18</v>
      </c>
      <c r="C33" s="98">
        <v>5</v>
      </c>
      <c r="H33" s="9"/>
    </row>
    <row r="34" spans="2:8" ht="15" thickBot="1" x14ac:dyDescent="0.45">
      <c r="B34" s="103"/>
      <c r="C34" s="99"/>
      <c r="E34" s="9"/>
      <c r="H34" s="9"/>
    </row>
    <row r="35" spans="2:8" x14ac:dyDescent="0.4">
      <c r="B35" s="102" t="s">
        <v>19</v>
      </c>
      <c r="C35" s="98">
        <v>5</v>
      </c>
      <c r="H35" s="9"/>
    </row>
    <row r="36" spans="2:8" ht="15" thickBot="1" x14ac:dyDescent="0.45">
      <c r="B36" s="104"/>
      <c r="C36" s="99"/>
      <c r="E36" s="9"/>
      <c r="H36" s="9"/>
    </row>
    <row r="37" spans="2:8" x14ac:dyDescent="0.4">
      <c r="B37" s="102" t="s">
        <v>20</v>
      </c>
      <c r="C37" s="98">
        <v>5</v>
      </c>
      <c r="H37" s="9"/>
    </row>
    <row r="38" spans="2:8" ht="15" thickBot="1" x14ac:dyDescent="0.45">
      <c r="B38" s="104"/>
      <c r="C38" s="99"/>
      <c r="E38" s="9"/>
      <c r="H38" s="9"/>
    </row>
    <row r="39" spans="2:8" x14ac:dyDescent="0.4">
      <c r="B39" s="105" t="s">
        <v>21</v>
      </c>
      <c r="C39" s="98">
        <v>5</v>
      </c>
      <c r="H39" s="9"/>
    </row>
    <row r="40" spans="2:8" ht="15" thickBot="1" x14ac:dyDescent="0.45">
      <c r="B40" s="106"/>
      <c r="C40" s="99"/>
      <c r="E40" s="9"/>
      <c r="H40" s="9"/>
    </row>
    <row r="41" spans="2:8" x14ac:dyDescent="0.4">
      <c r="B41" s="102" t="s">
        <v>22</v>
      </c>
      <c r="C41" s="98">
        <v>5</v>
      </c>
      <c r="H41" s="9"/>
    </row>
    <row r="42" spans="2:8" ht="15" thickBot="1" x14ac:dyDescent="0.45">
      <c r="B42" s="104"/>
      <c r="C42" s="99"/>
      <c r="E42" s="9"/>
      <c r="H42" s="9"/>
    </row>
    <row r="43" spans="2:8" ht="15" thickBot="1" x14ac:dyDescent="0.45">
      <c r="B43" s="10" t="s">
        <v>23</v>
      </c>
      <c r="C43" s="4">
        <f>SUM(C21:C42)</f>
        <v>242.5</v>
      </c>
    </row>
    <row r="44" spans="2:8" ht="15" thickBot="1" x14ac:dyDescent="0.45"/>
    <row r="45" spans="2:8" x14ac:dyDescent="0.4">
      <c r="B45" s="100" t="s">
        <v>24</v>
      </c>
      <c r="C45" s="84">
        <v>200</v>
      </c>
      <c r="H45" s="9"/>
    </row>
    <row r="46" spans="2:8" ht="15" thickBot="1" x14ac:dyDescent="0.45">
      <c r="B46" s="101"/>
      <c r="C46" s="85"/>
      <c r="E46" s="9"/>
      <c r="H46" s="9"/>
    </row>
    <row r="47" spans="2:8" x14ac:dyDescent="0.4">
      <c r="B47" s="78"/>
      <c r="C47" s="84"/>
      <c r="H47" s="9"/>
    </row>
    <row r="48" spans="2:8" ht="15" thickBot="1" x14ac:dyDescent="0.45">
      <c r="B48" s="79"/>
      <c r="C48" s="85"/>
      <c r="E48" s="9"/>
      <c r="H48" s="9"/>
    </row>
    <row r="49" spans="2:8" x14ac:dyDescent="0.4">
      <c r="B49" s="78"/>
      <c r="C49" s="84"/>
      <c r="E49" s="9"/>
      <c r="H49" s="9"/>
    </row>
    <row r="50" spans="2:8" ht="15" thickBot="1" x14ac:dyDescent="0.45">
      <c r="B50" s="79"/>
      <c r="C50" s="85"/>
      <c r="E50" s="9"/>
      <c r="H50" s="9"/>
    </row>
    <row r="51" spans="2:8" x14ac:dyDescent="0.4">
      <c r="B51" s="80"/>
      <c r="C51" s="84"/>
      <c r="E51" s="9"/>
      <c r="H51" s="9"/>
    </row>
    <row r="52" spans="2:8" ht="15" thickBot="1" x14ac:dyDescent="0.45">
      <c r="B52" s="81"/>
      <c r="C52" s="85"/>
      <c r="E52" s="9"/>
      <c r="H52" s="9"/>
    </row>
    <row r="53" spans="2:8" x14ac:dyDescent="0.4">
      <c r="B53" s="78"/>
      <c r="C53" s="84"/>
      <c r="E53" s="9"/>
      <c r="H53" s="9"/>
    </row>
    <row r="54" spans="2:8" ht="15" thickBot="1" x14ac:dyDescent="0.45">
      <c r="B54" s="79"/>
      <c r="C54" s="85"/>
      <c r="E54" s="9"/>
      <c r="H54" s="9"/>
    </row>
    <row r="55" spans="2:8" x14ac:dyDescent="0.4">
      <c r="B55" s="78"/>
      <c r="C55" s="82"/>
      <c r="E55" s="9"/>
      <c r="H55" s="9"/>
    </row>
    <row r="56" spans="2:8" ht="15" thickBot="1" x14ac:dyDescent="0.45">
      <c r="B56" s="79"/>
      <c r="C56" s="83"/>
      <c r="E56" s="9"/>
      <c r="H56" s="9"/>
    </row>
    <row r="57" spans="2:8" ht="15" thickBot="1" x14ac:dyDescent="0.45">
      <c r="B57" s="3" t="s">
        <v>25</v>
      </c>
      <c r="C57" s="4">
        <f>SUM(C45:C56)</f>
        <v>200</v>
      </c>
    </row>
    <row r="58" spans="2:8" ht="15" thickBot="1" x14ac:dyDescent="0.45">
      <c r="H58" s="9"/>
    </row>
    <row r="59" spans="2:8" ht="15" thickBot="1" x14ac:dyDescent="0.45">
      <c r="B59" s="10" t="s">
        <v>26</v>
      </c>
      <c r="C59" s="4">
        <f>C43+C57</f>
        <v>442.5</v>
      </c>
    </row>
    <row r="60" spans="2:8" ht="15" thickBot="1" x14ac:dyDescent="0.45"/>
    <row r="61" spans="2:8" x14ac:dyDescent="0.4">
      <c r="B61" s="86" t="s">
        <v>27</v>
      </c>
      <c r="C61" s="76">
        <f>E18*H61</f>
        <v>15</v>
      </c>
      <c r="E61" s="92" t="s">
        <v>28</v>
      </c>
      <c r="F61" s="93"/>
      <c r="G61" s="93"/>
      <c r="H61" s="74">
        <v>15</v>
      </c>
    </row>
    <row r="62" spans="2:8" ht="15" thickBot="1" x14ac:dyDescent="0.45">
      <c r="B62" s="87"/>
      <c r="C62" s="77"/>
      <c r="E62" s="94"/>
      <c r="F62" s="95"/>
      <c r="G62" s="95"/>
      <c r="H62" s="75"/>
    </row>
    <row r="63" spans="2:8" ht="15" thickBot="1" x14ac:dyDescent="0.45"/>
    <row r="64" spans="2:8" x14ac:dyDescent="0.4">
      <c r="B64" s="88" t="s">
        <v>29</v>
      </c>
      <c r="C64" s="90">
        <f>C61-C59</f>
        <v>-427.5</v>
      </c>
    </row>
    <row r="65" spans="2:3" ht="15" thickBot="1" x14ac:dyDescent="0.45">
      <c r="B65" s="89"/>
      <c r="C65" s="91"/>
    </row>
  </sheetData>
  <mergeCells count="41">
    <mergeCell ref="B41:B42"/>
    <mergeCell ref="C41:C42"/>
    <mergeCell ref="B23:B24"/>
    <mergeCell ref="C23:C24"/>
    <mergeCell ref="B28:B29"/>
    <mergeCell ref="C28:C29"/>
    <mergeCell ref="B30:B31"/>
    <mergeCell ref="C30:C31"/>
    <mergeCell ref="C39:C40"/>
    <mergeCell ref="G18:H18"/>
    <mergeCell ref="E18:E19"/>
    <mergeCell ref="C18:C19"/>
    <mergeCell ref="B21:B22"/>
    <mergeCell ref="C21:C22"/>
    <mergeCell ref="B64:B65"/>
    <mergeCell ref="C64:C65"/>
    <mergeCell ref="E61:G62"/>
    <mergeCell ref="B26:B27"/>
    <mergeCell ref="C26:C27"/>
    <mergeCell ref="B45:B46"/>
    <mergeCell ref="C45:C46"/>
    <mergeCell ref="B47:B48"/>
    <mergeCell ref="C47:C48"/>
    <mergeCell ref="B33:B34"/>
    <mergeCell ref="C33:C34"/>
    <mergeCell ref="B35:B36"/>
    <mergeCell ref="C35:C36"/>
    <mergeCell ref="B37:B38"/>
    <mergeCell ref="C37:C38"/>
    <mergeCell ref="B39:B40"/>
    <mergeCell ref="H61:H62"/>
    <mergeCell ref="C61:C62"/>
    <mergeCell ref="B49:B50"/>
    <mergeCell ref="B51:B52"/>
    <mergeCell ref="B53:B54"/>
    <mergeCell ref="B55:B56"/>
    <mergeCell ref="C55:C56"/>
    <mergeCell ref="C49:C50"/>
    <mergeCell ref="C51:C52"/>
    <mergeCell ref="C53:C54"/>
    <mergeCell ref="B61:B62"/>
  </mergeCells>
  <hyperlinks>
    <hyperlink ref="B12" r:id="rId1" xr:uid="{D7E0D398-2651-482A-BB8D-B193226D22E1}"/>
  </hyperlinks>
  <pageMargins left="0.7" right="0.7" top="0.75" bottom="0.75" header="0.3" footer="0.3"/>
  <pageSetup scale="6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49E18-72E1-4AD5-B483-2C5FA6413051}">
  <dimension ref="A2:N63"/>
  <sheetViews>
    <sheetView showGridLines="0" tabSelected="1" zoomScaleNormal="100" workbookViewId="0">
      <selection activeCell="B49" sqref="B49"/>
    </sheetView>
  </sheetViews>
  <sheetFormatPr defaultRowHeight="14.6" x14ac:dyDescent="0.4"/>
  <cols>
    <col min="1" max="1" width="9.3046875" style="27"/>
    <col min="2" max="2" width="33" style="27" customWidth="1"/>
    <col min="3" max="3" width="30.53515625" style="27" customWidth="1"/>
    <col min="4" max="4" width="4.69140625" style="27" customWidth="1"/>
    <col min="5" max="5" width="12.69140625" style="27" customWidth="1"/>
    <col min="6" max="6" width="4.69140625" style="27" customWidth="1"/>
    <col min="7" max="7" width="11.69140625" style="28" customWidth="1"/>
    <col min="8" max="8" width="11.69140625" style="29" customWidth="1"/>
    <col min="9" max="14" width="9.3046875" style="27"/>
  </cols>
  <sheetData>
    <row r="2" spans="1:14" s="23" customFormat="1" ht="15.9" x14ac:dyDescent="0.45">
      <c r="A2" s="26"/>
      <c r="B2" s="19" t="s">
        <v>0</v>
      </c>
      <c r="C2" s="20"/>
      <c r="D2" s="20"/>
      <c r="E2" s="20"/>
      <c r="F2" s="20"/>
      <c r="G2" s="21"/>
      <c r="H2" s="22"/>
      <c r="I2" s="20"/>
      <c r="J2" s="20"/>
      <c r="K2" s="20"/>
      <c r="L2" s="20"/>
      <c r="M2" s="20"/>
      <c r="N2" s="26"/>
    </row>
    <row r="3" spans="1:14" x14ac:dyDescent="0.4">
      <c r="B3" s="18"/>
      <c r="C3" s="15"/>
      <c r="D3" s="15"/>
      <c r="E3" s="15"/>
      <c r="F3" s="15"/>
      <c r="G3" s="16"/>
      <c r="H3" s="17"/>
      <c r="I3" s="15"/>
      <c r="J3" s="15"/>
      <c r="K3" s="15"/>
      <c r="L3" s="15"/>
      <c r="M3" s="15"/>
    </row>
    <row r="4" spans="1:14" x14ac:dyDescent="0.4">
      <c r="B4" s="57" t="s">
        <v>30</v>
      </c>
      <c r="C4" s="15"/>
      <c r="D4" s="15"/>
      <c r="E4" s="15"/>
      <c r="F4" s="15"/>
      <c r="G4" s="16"/>
      <c r="H4" s="17"/>
      <c r="I4" s="15"/>
      <c r="J4" s="15"/>
      <c r="K4" s="15"/>
      <c r="L4" s="15"/>
      <c r="M4" s="15"/>
    </row>
    <row r="5" spans="1:14" x14ac:dyDescent="0.4">
      <c r="B5" s="15"/>
      <c r="C5" s="15"/>
      <c r="D5" s="15"/>
      <c r="E5" s="15"/>
      <c r="F5" s="15"/>
      <c r="G5" s="16"/>
      <c r="H5" s="17"/>
      <c r="I5" s="15"/>
      <c r="J5" s="15"/>
      <c r="K5" s="15"/>
      <c r="L5" s="15"/>
      <c r="M5" s="15"/>
    </row>
    <row r="6" spans="1:14" x14ac:dyDescent="0.4">
      <c r="B6" s="67" t="s">
        <v>31</v>
      </c>
      <c r="C6" s="15"/>
      <c r="D6" s="15"/>
      <c r="E6" s="15"/>
      <c r="F6" s="15"/>
      <c r="G6" s="16"/>
      <c r="H6" s="17"/>
      <c r="I6" s="15"/>
      <c r="J6" s="15"/>
      <c r="K6" s="15"/>
      <c r="L6" s="15"/>
      <c r="M6" s="15"/>
    </row>
    <row r="7" spans="1:14" x14ac:dyDescent="0.4">
      <c r="B7" s="15" t="s">
        <v>32</v>
      </c>
      <c r="C7" s="15"/>
      <c r="D7" s="15"/>
      <c r="E7" s="15"/>
      <c r="F7" s="15"/>
      <c r="G7" s="16"/>
      <c r="H7" s="17"/>
      <c r="I7" s="15"/>
      <c r="J7" s="15"/>
      <c r="K7" s="15"/>
      <c r="L7" s="15"/>
      <c r="M7" s="15"/>
    </row>
    <row r="8" spans="1:14" x14ac:dyDescent="0.4">
      <c r="B8" s="15" t="s">
        <v>33</v>
      </c>
      <c r="C8" s="15"/>
      <c r="D8" s="15"/>
      <c r="E8" s="15"/>
      <c r="F8" s="15"/>
      <c r="G8" s="16"/>
      <c r="H8" s="17"/>
      <c r="I8" s="15"/>
      <c r="J8" s="15"/>
      <c r="K8" s="15"/>
      <c r="L8" s="15"/>
      <c r="M8" s="15"/>
    </row>
    <row r="9" spans="1:14" x14ac:dyDescent="0.4">
      <c r="B9" s="15" t="s">
        <v>34</v>
      </c>
      <c r="C9" s="15"/>
      <c r="D9" s="15"/>
      <c r="E9" s="15"/>
      <c r="F9" s="15"/>
      <c r="G9" s="16"/>
      <c r="H9" s="17"/>
      <c r="I9" s="15"/>
      <c r="J9" s="15"/>
      <c r="K9" s="15"/>
      <c r="L9" s="15"/>
      <c r="M9" s="15"/>
    </row>
    <row r="10" spans="1:14" x14ac:dyDescent="0.4">
      <c r="B10" s="44" t="s">
        <v>7</v>
      </c>
      <c r="C10" s="15"/>
      <c r="D10" s="15"/>
      <c r="E10" s="15"/>
      <c r="F10" s="15"/>
      <c r="G10" s="16"/>
      <c r="H10" s="17"/>
      <c r="I10" s="15"/>
      <c r="J10" s="15"/>
      <c r="K10" s="15"/>
      <c r="L10" s="15"/>
      <c r="M10" s="15"/>
    </row>
    <row r="11" spans="1:14" x14ac:dyDescent="0.4">
      <c r="B11" s="15"/>
      <c r="C11" s="15"/>
      <c r="D11" s="15"/>
      <c r="E11" s="15"/>
      <c r="F11" s="15"/>
      <c r="G11" s="16"/>
      <c r="H11" s="17"/>
      <c r="I11" s="15"/>
      <c r="J11" s="15"/>
      <c r="K11" s="15"/>
      <c r="L11" s="15"/>
      <c r="M11" s="15"/>
    </row>
    <row r="12" spans="1:14" ht="15" thickBot="1" x14ac:dyDescent="0.45"/>
    <row r="13" spans="1:14" ht="15" thickBot="1" x14ac:dyDescent="0.45">
      <c r="D13" s="30"/>
      <c r="E13" s="31" t="s">
        <v>8</v>
      </c>
      <c r="F13" s="32"/>
      <c r="G13" s="27"/>
    </row>
    <row r="14" spans="1:14" ht="15" thickBot="1" x14ac:dyDescent="0.45">
      <c r="C14" s="134" t="s">
        <v>9</v>
      </c>
      <c r="E14" s="127">
        <v>30</v>
      </c>
      <c r="G14" s="129" t="s">
        <v>10</v>
      </c>
      <c r="H14" s="130"/>
    </row>
    <row r="15" spans="1:14" ht="15" thickBot="1" x14ac:dyDescent="0.45">
      <c r="C15" s="135"/>
      <c r="E15" s="128"/>
      <c r="G15" s="33" t="s">
        <v>11</v>
      </c>
      <c r="H15" s="34" t="s">
        <v>12</v>
      </c>
    </row>
    <row r="16" spans="1:14" ht="15" thickBot="1" x14ac:dyDescent="0.45">
      <c r="B16" s="35" t="s">
        <v>10</v>
      </c>
      <c r="C16" s="36"/>
    </row>
    <row r="17" spans="2:11" x14ac:dyDescent="0.4">
      <c r="B17" s="131" t="s">
        <v>13</v>
      </c>
      <c r="C17" s="98">
        <f>SUM(G18*H18+G19*H19)</f>
        <v>575</v>
      </c>
    </row>
    <row r="18" spans="2:11" x14ac:dyDescent="0.4">
      <c r="B18" s="132"/>
      <c r="C18" s="99"/>
      <c r="G18" s="58">
        <v>20</v>
      </c>
      <c r="H18" s="59">
        <v>25</v>
      </c>
      <c r="I18" s="64" t="s">
        <v>35</v>
      </c>
      <c r="J18" s="64"/>
      <c r="K18" s="64"/>
    </row>
    <row r="19" spans="2:11" x14ac:dyDescent="0.4">
      <c r="B19" s="133" t="s">
        <v>36</v>
      </c>
      <c r="C19" s="98">
        <f>G20*H20</f>
        <v>50</v>
      </c>
      <c r="G19" s="63">
        <v>5</v>
      </c>
      <c r="H19" s="62">
        <v>15</v>
      </c>
      <c r="I19" s="65" t="s">
        <v>37</v>
      </c>
    </row>
    <row r="20" spans="2:11" x14ac:dyDescent="0.4">
      <c r="B20" s="132"/>
      <c r="C20" s="99"/>
      <c r="G20" s="60">
        <v>2</v>
      </c>
      <c r="H20" s="61">
        <v>25</v>
      </c>
    </row>
    <row r="21" spans="2:11" ht="25" customHeight="1" x14ac:dyDescent="0.4">
      <c r="B21" s="136" t="s">
        <v>14</v>
      </c>
      <c r="C21" s="98">
        <f>G22*H22*E14</f>
        <v>375</v>
      </c>
      <c r="H21" s="38"/>
    </row>
    <row r="22" spans="2:11" ht="25" customHeight="1" thickBot="1" x14ac:dyDescent="0.45">
      <c r="B22" s="137"/>
      <c r="C22" s="99"/>
      <c r="G22" s="39">
        <v>0.5</v>
      </c>
      <c r="H22" s="37">
        <v>25</v>
      </c>
    </row>
    <row r="23" spans="2:11" ht="15" thickBot="1" x14ac:dyDescent="0.45">
      <c r="B23" s="35" t="s">
        <v>38</v>
      </c>
      <c r="C23" s="40"/>
      <c r="H23" s="38"/>
    </row>
    <row r="24" spans="2:11" x14ac:dyDescent="0.4">
      <c r="B24" s="146" t="s">
        <v>24</v>
      </c>
      <c r="C24" s="119">
        <v>30</v>
      </c>
      <c r="H24" s="38"/>
    </row>
    <row r="25" spans="2:11" x14ac:dyDescent="0.4">
      <c r="B25" s="147"/>
      <c r="C25" s="120"/>
      <c r="E25" s="68" t="s">
        <v>39</v>
      </c>
      <c r="F25" s="69"/>
      <c r="G25" s="70"/>
      <c r="H25" s="71"/>
      <c r="I25" s="72"/>
      <c r="J25" s="73"/>
    </row>
    <row r="26" spans="2:11" x14ac:dyDescent="0.4">
      <c r="B26" s="121" t="s">
        <v>40</v>
      </c>
      <c r="C26" s="119">
        <v>4</v>
      </c>
      <c r="H26" s="38"/>
    </row>
    <row r="27" spans="2:11" ht="15" thickBot="1" x14ac:dyDescent="0.45">
      <c r="B27" s="122"/>
      <c r="C27" s="120"/>
      <c r="E27" s="38"/>
      <c r="H27" s="38"/>
    </row>
    <row r="28" spans="2:11" x14ac:dyDescent="0.4">
      <c r="B28" s="138"/>
      <c r="C28" s="119"/>
      <c r="H28" s="38"/>
    </row>
    <row r="29" spans="2:11" ht="15" thickBot="1" x14ac:dyDescent="0.45">
      <c r="B29" s="139"/>
      <c r="C29" s="120"/>
      <c r="E29" s="38"/>
      <c r="H29" s="38"/>
    </row>
    <row r="30" spans="2:11" ht="15" thickBot="1" x14ac:dyDescent="0.45">
      <c r="B30" s="41" t="s">
        <v>41</v>
      </c>
      <c r="C30" s="40"/>
      <c r="H30" s="38"/>
    </row>
    <row r="31" spans="2:11" x14ac:dyDescent="0.4">
      <c r="B31" s="125" t="s">
        <v>22</v>
      </c>
      <c r="C31" s="119">
        <v>5</v>
      </c>
      <c r="H31" s="38"/>
    </row>
    <row r="32" spans="2:11" ht="15" thickBot="1" x14ac:dyDescent="0.45">
      <c r="B32" s="126"/>
      <c r="C32" s="120"/>
      <c r="E32" s="38"/>
      <c r="H32" s="38"/>
    </row>
    <row r="33" spans="2:9" x14ac:dyDescent="0.4">
      <c r="B33" s="125" t="s">
        <v>42</v>
      </c>
      <c r="C33" s="119">
        <v>5</v>
      </c>
      <c r="H33" s="38"/>
    </row>
    <row r="34" spans="2:9" ht="15" thickBot="1" x14ac:dyDescent="0.45">
      <c r="B34" s="126"/>
      <c r="C34" s="120"/>
      <c r="E34" s="38"/>
      <c r="H34" s="38"/>
    </row>
    <row r="35" spans="2:9" x14ac:dyDescent="0.4">
      <c r="B35" s="123" t="s">
        <v>20</v>
      </c>
      <c r="C35" s="119">
        <v>5</v>
      </c>
      <c r="H35" s="38"/>
    </row>
    <row r="36" spans="2:9" ht="15" thickBot="1" x14ac:dyDescent="0.45">
      <c r="B36" s="124"/>
      <c r="C36" s="120"/>
      <c r="E36" s="38"/>
      <c r="H36" s="38"/>
    </row>
    <row r="37" spans="2:9" x14ac:dyDescent="0.4">
      <c r="B37" s="125" t="s">
        <v>43</v>
      </c>
      <c r="C37" s="119">
        <v>8</v>
      </c>
      <c r="H37" s="38"/>
    </row>
    <row r="38" spans="2:9" ht="15" thickBot="1" x14ac:dyDescent="0.45">
      <c r="B38" s="126"/>
      <c r="C38" s="120"/>
      <c r="E38" s="38"/>
      <c r="H38" s="38"/>
    </row>
    <row r="39" spans="2:9" ht="15" thickBot="1" x14ac:dyDescent="0.45">
      <c r="B39" s="42" t="s">
        <v>23</v>
      </c>
      <c r="C39" s="4">
        <f>SUM(C17:C38)</f>
        <v>1057</v>
      </c>
      <c r="E39" s="155" t="s">
        <v>28</v>
      </c>
      <c r="F39" s="156"/>
      <c r="G39" s="156"/>
      <c r="H39" s="74">
        <v>15</v>
      </c>
    </row>
    <row r="40" spans="2:9" ht="15" thickBot="1" x14ac:dyDescent="0.45">
      <c r="C40"/>
      <c r="E40" s="157"/>
      <c r="F40" s="158"/>
      <c r="G40" s="158"/>
      <c r="H40" s="75"/>
    </row>
    <row r="41" spans="2:9" ht="14.5" customHeight="1" x14ac:dyDescent="0.4">
      <c r="B41" s="159" t="s">
        <v>44</v>
      </c>
      <c r="C41" s="76">
        <f>E14*H39+H41+H43</f>
        <v>3450</v>
      </c>
      <c r="E41" s="161" t="s">
        <v>45</v>
      </c>
      <c r="F41" s="162"/>
      <c r="G41" s="163"/>
      <c r="H41" s="173">
        <v>2000</v>
      </c>
    </row>
    <row r="42" spans="2:9" ht="15" thickBot="1" x14ac:dyDescent="0.45">
      <c r="B42" s="160"/>
      <c r="C42" s="77"/>
      <c r="E42" s="164"/>
      <c r="F42" s="165"/>
      <c r="G42" s="166"/>
      <c r="H42" s="174"/>
    </row>
    <row r="43" spans="2:9" ht="15" thickBot="1" x14ac:dyDescent="0.45">
      <c r="C43"/>
      <c r="E43" s="167" t="s">
        <v>46</v>
      </c>
      <c r="F43" s="168"/>
      <c r="G43" s="169"/>
      <c r="H43" s="173">
        <v>1000</v>
      </c>
    </row>
    <row r="44" spans="2:9" ht="15" thickBot="1" x14ac:dyDescent="0.45">
      <c r="B44" s="153" t="s">
        <v>29</v>
      </c>
      <c r="C44" s="90">
        <f>C41-C39</f>
        <v>2393</v>
      </c>
      <c r="E44" s="170"/>
      <c r="F44" s="171"/>
      <c r="G44" s="172"/>
      <c r="H44" s="174"/>
    </row>
    <row r="45" spans="2:9" ht="15" thickBot="1" x14ac:dyDescent="0.45">
      <c r="B45" s="154"/>
      <c r="C45" s="91"/>
      <c r="G45" s="27"/>
      <c r="H45" s="27"/>
    </row>
    <row r="46" spans="2:9" x14ac:dyDescent="0.4">
      <c r="G46" s="27"/>
      <c r="H46" s="27"/>
    </row>
    <row r="47" spans="2:9" ht="14.5" customHeight="1" x14ac:dyDescent="0.4">
      <c r="B47" s="175" t="s">
        <v>60</v>
      </c>
      <c r="C47" s="148"/>
      <c r="D47" s="148"/>
      <c r="E47" s="148"/>
      <c r="F47" s="148"/>
      <c r="G47" s="148"/>
      <c r="H47" s="148"/>
      <c r="I47" s="149"/>
    </row>
    <row r="48" spans="2:9" ht="28.5" customHeight="1" x14ac:dyDescent="0.4">
      <c r="B48" s="150"/>
      <c r="C48" s="151"/>
      <c r="D48" s="151"/>
      <c r="E48" s="151"/>
      <c r="F48" s="151"/>
      <c r="G48" s="151"/>
      <c r="H48" s="151"/>
      <c r="I48" s="152"/>
    </row>
    <row r="49" spans="2:9" ht="15" thickBot="1" x14ac:dyDescent="0.45">
      <c r="B49" s="54"/>
      <c r="C49" s="54"/>
      <c r="D49" s="54"/>
      <c r="E49" s="54"/>
      <c r="F49" s="54"/>
      <c r="G49" s="54"/>
      <c r="H49" s="54"/>
      <c r="I49" s="54"/>
    </row>
    <row r="50" spans="2:9" ht="15" hidden="1" thickBot="1" x14ac:dyDescent="0.45"/>
    <row r="51" spans="2:9" x14ac:dyDescent="0.4">
      <c r="B51" s="140" t="s">
        <v>47</v>
      </c>
      <c r="C51" s="141"/>
      <c r="D51" s="141"/>
      <c r="E51" s="141"/>
      <c r="F51" s="141"/>
      <c r="G51" s="141"/>
      <c r="H51" s="141"/>
      <c r="I51" s="142"/>
    </row>
    <row r="52" spans="2:9" ht="26.25" customHeight="1" thickBot="1" x14ac:dyDescent="0.45">
      <c r="B52" s="143"/>
      <c r="C52" s="144"/>
      <c r="D52" s="144"/>
      <c r="E52" s="144"/>
      <c r="F52" s="144"/>
      <c r="G52" s="144"/>
      <c r="H52" s="144"/>
      <c r="I52" s="145"/>
    </row>
    <row r="53" spans="2:9" x14ac:dyDescent="0.4">
      <c r="B53" s="43"/>
      <c r="C53" s="43"/>
      <c r="D53" s="43"/>
      <c r="E53" s="43"/>
      <c r="F53" s="43"/>
      <c r="G53" s="43"/>
      <c r="H53" s="43"/>
      <c r="I53" s="43"/>
    </row>
    <row r="54" spans="2:9" ht="29.6" thickBot="1" x14ac:dyDescent="0.45">
      <c r="B54" s="45"/>
      <c r="C54" s="46" t="s">
        <v>48</v>
      </c>
    </row>
    <row r="55" spans="2:9" ht="15" thickBot="1" x14ac:dyDescent="0.45">
      <c r="B55" s="47" t="s">
        <v>49</v>
      </c>
      <c r="C55" s="48" t="s">
        <v>50</v>
      </c>
    </row>
    <row r="56" spans="2:9" ht="15" thickBot="1" x14ac:dyDescent="0.45">
      <c r="B56" s="49" t="s">
        <v>51</v>
      </c>
      <c r="C56" s="50" t="s">
        <v>52</v>
      </c>
      <c r="F56" s="27" t="s">
        <v>53</v>
      </c>
    </row>
    <row r="57" spans="2:9" ht="15" thickBot="1" x14ac:dyDescent="0.45">
      <c r="B57" s="49" t="s">
        <v>54</v>
      </c>
      <c r="C57" s="50" t="s">
        <v>55</v>
      </c>
    </row>
    <row r="58" spans="2:9" ht="15" thickBot="1" x14ac:dyDescent="0.45">
      <c r="B58" s="49" t="s">
        <v>56</v>
      </c>
      <c r="C58" s="50" t="s">
        <v>57</v>
      </c>
    </row>
    <row r="59" spans="2:9" ht="15" thickBot="1" x14ac:dyDescent="0.45">
      <c r="B59" s="51" t="s">
        <v>58</v>
      </c>
      <c r="C59" s="52">
        <v>25</v>
      </c>
    </row>
    <row r="60" spans="2:9" ht="15" thickBot="1" x14ac:dyDescent="0.45">
      <c r="B60" s="55" t="s">
        <v>59</v>
      </c>
      <c r="C60" s="53">
        <v>30</v>
      </c>
    </row>
    <row r="62" spans="2:9" x14ac:dyDescent="0.4">
      <c r="B62" s="56"/>
    </row>
    <row r="63" spans="2:9" ht="126.75" customHeight="1" x14ac:dyDescent="0.4">
      <c r="B63" s="66"/>
    </row>
  </sheetData>
  <mergeCells count="35">
    <mergeCell ref="B51:I52"/>
    <mergeCell ref="B24:B25"/>
    <mergeCell ref="B47:I48"/>
    <mergeCell ref="E41:G42"/>
    <mergeCell ref="H41:H42"/>
    <mergeCell ref="B44:B45"/>
    <mergeCell ref="C44:C45"/>
    <mergeCell ref="E43:G44"/>
    <mergeCell ref="H43:H44"/>
    <mergeCell ref="E39:G40"/>
    <mergeCell ref="B41:B42"/>
    <mergeCell ref="C41:C42"/>
    <mergeCell ref="H39:H40"/>
    <mergeCell ref="B37:B38"/>
    <mergeCell ref="E14:E15"/>
    <mergeCell ref="G14:H14"/>
    <mergeCell ref="B17:B18"/>
    <mergeCell ref="C17:C18"/>
    <mergeCell ref="B33:B34"/>
    <mergeCell ref="C33:C34"/>
    <mergeCell ref="B19:B20"/>
    <mergeCell ref="C19:C20"/>
    <mergeCell ref="C14:C15"/>
    <mergeCell ref="B31:B32"/>
    <mergeCell ref="C31:C32"/>
    <mergeCell ref="B21:B22"/>
    <mergeCell ref="C21:C22"/>
    <mergeCell ref="C37:C38"/>
    <mergeCell ref="B28:B29"/>
    <mergeCell ref="C24:C25"/>
    <mergeCell ref="B26:B27"/>
    <mergeCell ref="C26:C27"/>
    <mergeCell ref="B35:B36"/>
    <mergeCell ref="C35:C36"/>
    <mergeCell ref="C28:C29"/>
  </mergeCells>
  <conditionalFormatting sqref="C44:C45">
    <cfRule type="cellIs" dxfId="0" priority="1" operator="lessThan">
      <formula>0</formula>
    </cfRule>
  </conditionalFormatting>
  <dataValidations count="1">
    <dataValidation allowBlank="1" showInputMessage="1" showErrorMessage="1" sqref="B60" xr:uid="{5BB06125-CEF5-4337-BAFA-ADF125605241}"/>
  </dataValidations>
  <hyperlinks>
    <hyperlink ref="B10" r:id="rId1" xr:uid="{04D2A83D-6766-4AC9-BB0B-CFDDE92B4ED4}"/>
  </hyperlinks>
  <pageMargins left="0.7" right="0.7" top="0.75" bottom="0.75" header="0.3" footer="0.3"/>
  <pageSetup scale="66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Pharmacy First Service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Ann-Marie</dc:creator>
  <cp:keywords/>
  <dc:description/>
  <cp:lastModifiedBy>Izzy Hicks</cp:lastModifiedBy>
  <cp:revision/>
  <dcterms:created xsi:type="dcterms:W3CDTF">2020-08-19T15:47:27Z</dcterms:created>
  <dcterms:modified xsi:type="dcterms:W3CDTF">2025-02-14T15:42:07Z</dcterms:modified>
  <cp:category/>
  <cp:contentStatus/>
</cp:coreProperties>
</file>